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878" activeTab="1"/>
  </bookViews>
  <sheets>
    <sheet name="Sheet1" sheetId="1" r:id="rId1"/>
    <sheet name="汇总表" sheetId="2" r:id="rId2"/>
  </sheets>
  <definedNames>
    <definedName name="evaluate">#REF!</definedName>
    <definedName name="_xlnm.Print_Area" localSheetId="0">'Sheet1'!$A$1:$J$54</definedName>
    <definedName name="_xlnm.Print_Area" localSheetId="1">'汇总表'!$A$2:$I$29</definedName>
  </definedNames>
  <calcPr fullCalcOnLoad="1"/>
</workbook>
</file>

<file path=xl/sharedStrings.xml><?xml version="1.0" encoding="utf-8"?>
<sst xmlns="http://schemas.openxmlformats.org/spreadsheetml/2006/main" count="425" uniqueCount="111">
  <si>
    <t>莲花湖水厂彩钢棚询价清单</t>
  </si>
  <si>
    <t>序号</t>
  </si>
  <si>
    <t>图号</t>
  </si>
  <si>
    <t>项目代号</t>
  </si>
  <si>
    <t>项目（材料）名称</t>
  </si>
  <si>
    <t>规格型号</t>
  </si>
  <si>
    <t>材质</t>
  </si>
  <si>
    <t>单位</t>
  </si>
  <si>
    <t>数量</t>
  </si>
  <si>
    <t>备注</t>
  </si>
  <si>
    <t>单价</t>
  </si>
  <si>
    <t>结施4</t>
  </si>
  <si>
    <t>柱脚螺栓</t>
  </si>
  <si>
    <r>
      <t>M</t>
    </r>
    <r>
      <rPr>
        <sz val="10"/>
        <rFont val="宋体"/>
        <family val="0"/>
      </rPr>
      <t>16</t>
    </r>
  </si>
  <si>
    <t>套</t>
  </si>
  <si>
    <t>化学螺栓</t>
  </si>
  <si>
    <t>柱脚钢板</t>
  </si>
  <si>
    <r>
      <t>k</t>
    </r>
    <r>
      <rPr>
        <sz val="10"/>
        <rFont val="宋体"/>
        <family val="0"/>
      </rPr>
      <t>g</t>
    </r>
  </si>
  <si>
    <t>墙壁支腿</t>
  </si>
  <si>
    <r>
      <t>L</t>
    </r>
    <r>
      <rPr>
        <sz val="10"/>
        <rFont val="宋体"/>
        <family val="0"/>
      </rPr>
      <t>100*200*10</t>
    </r>
  </si>
  <si>
    <t>kg</t>
  </si>
  <si>
    <t>结施3</t>
  </si>
  <si>
    <t>钢柱</t>
  </si>
  <si>
    <t>□180*6</t>
  </si>
  <si>
    <t>Q355</t>
  </si>
  <si>
    <t>3.6m</t>
  </si>
  <si>
    <r>
      <t>3</t>
    </r>
    <r>
      <rPr>
        <sz val="10"/>
        <rFont val="宋体"/>
        <family val="0"/>
      </rPr>
      <t>.0m</t>
    </r>
  </si>
  <si>
    <r>
      <t>6</t>
    </r>
    <r>
      <rPr>
        <sz val="10"/>
        <rFont val="宋体"/>
        <family val="0"/>
      </rPr>
      <t>.95m</t>
    </r>
  </si>
  <si>
    <t>结施9</t>
  </si>
  <si>
    <r>
      <t>H</t>
    </r>
    <r>
      <rPr>
        <sz val="10"/>
        <rFont val="宋体"/>
        <family val="0"/>
      </rPr>
      <t>200*150*6*8</t>
    </r>
  </si>
  <si>
    <t>天窗</t>
  </si>
  <si>
    <t>结施7</t>
  </si>
  <si>
    <t>钢梁</t>
  </si>
  <si>
    <t>屋架</t>
  </si>
  <si>
    <r>
      <t>H</t>
    </r>
    <r>
      <rPr>
        <sz val="10"/>
        <rFont val="宋体"/>
        <family val="0"/>
      </rPr>
      <t>250*200*6*10</t>
    </r>
  </si>
  <si>
    <t>结施8</t>
  </si>
  <si>
    <t>天窗屋架</t>
  </si>
  <si>
    <t>系杆</t>
  </si>
  <si>
    <r>
      <rPr>
        <sz val="10"/>
        <rFont val="宋体"/>
        <family val="0"/>
      </rPr>
      <t>Φ</t>
    </r>
    <r>
      <rPr>
        <sz val="10"/>
        <rFont val="宋体"/>
        <family val="0"/>
      </rPr>
      <t>108*3</t>
    </r>
  </si>
  <si>
    <t>屋架系杆</t>
  </si>
  <si>
    <r>
      <t>Φ</t>
    </r>
    <r>
      <rPr>
        <sz val="10"/>
        <rFont val="宋体"/>
        <family val="0"/>
      </rPr>
      <t>2</t>
    </r>
    <r>
      <rPr>
        <sz val="10"/>
        <rFont val="宋体"/>
        <family val="0"/>
      </rPr>
      <t>2</t>
    </r>
  </si>
  <si>
    <t>屋面水平斜撑</t>
  </si>
  <si>
    <t>天窗系杆</t>
  </si>
  <si>
    <t>天窗水平斜撑</t>
  </si>
  <si>
    <t>结施5</t>
  </si>
  <si>
    <t>檩条</t>
  </si>
  <si>
    <r>
      <t>C</t>
    </r>
    <r>
      <rPr>
        <sz val="10"/>
        <rFont val="宋体"/>
        <family val="0"/>
      </rPr>
      <t>180*70*20*2.0</t>
    </r>
  </si>
  <si>
    <t>主屋面</t>
  </si>
  <si>
    <t>结施6</t>
  </si>
  <si>
    <t>天窗屋面</t>
  </si>
  <si>
    <t>隅撑</t>
  </si>
  <si>
    <r>
      <t>L</t>
    </r>
    <r>
      <rPr>
        <sz val="10"/>
        <rFont val="宋体"/>
        <family val="0"/>
      </rPr>
      <t>50*4</t>
    </r>
  </si>
  <si>
    <t>主屋架</t>
  </si>
  <si>
    <t>XLG1</t>
  </si>
  <si>
    <t>斜拉杆</t>
  </si>
  <si>
    <r>
      <t>Φ</t>
    </r>
    <r>
      <rPr>
        <sz val="10"/>
        <rFont val="宋体"/>
        <family val="0"/>
      </rPr>
      <t>1</t>
    </r>
    <r>
      <rPr>
        <sz val="10"/>
        <rFont val="宋体"/>
        <family val="0"/>
      </rPr>
      <t>2</t>
    </r>
  </si>
  <si>
    <t>LG2</t>
  </si>
  <si>
    <t>LG1</t>
  </si>
  <si>
    <r>
      <t>D</t>
    </r>
    <r>
      <rPr>
        <sz val="10"/>
        <rFont val="宋体"/>
        <family val="0"/>
      </rPr>
      <t>N32</t>
    </r>
  </si>
  <si>
    <t>彩钢棚工程量清单</t>
  </si>
  <si>
    <t>建施03</t>
  </si>
  <si>
    <t>屋面彩钢瓦</t>
  </si>
  <si>
    <r>
      <t>灰色8</t>
    </r>
    <r>
      <rPr>
        <sz val="10"/>
        <rFont val="宋体"/>
        <family val="0"/>
      </rPr>
      <t>20型0.5厚镀锌彩钢板</t>
    </r>
  </si>
  <si>
    <t>m2</t>
  </si>
  <si>
    <t>屋脊瓦</t>
  </si>
  <si>
    <r>
      <t>4</t>
    </r>
    <r>
      <rPr>
        <sz val="10"/>
        <rFont val="宋体"/>
        <family val="0"/>
      </rPr>
      <t>25型</t>
    </r>
  </si>
  <si>
    <t>建施04</t>
  </si>
  <si>
    <t>建施05</t>
  </si>
  <si>
    <t>屋面保温</t>
  </si>
  <si>
    <t>50厚离心玻璃丝保温面（单面加筋PV革）</t>
  </si>
  <si>
    <t>塑钢窗</t>
  </si>
  <si>
    <t>墙面板</t>
  </si>
  <si>
    <t>C型收口条</t>
  </si>
  <si>
    <t>C30*70</t>
  </si>
  <si>
    <t>m</t>
  </si>
  <si>
    <t>水施03</t>
  </si>
  <si>
    <t>水槽</t>
  </si>
  <si>
    <t>水施02</t>
  </si>
  <si>
    <t>PVC排水管</t>
  </si>
  <si>
    <t>DN150</t>
  </si>
  <si>
    <t>室内横向管</t>
  </si>
  <si>
    <r>
      <t>D</t>
    </r>
    <r>
      <rPr>
        <sz val="10"/>
        <rFont val="宋体"/>
        <family val="0"/>
      </rPr>
      <t>N150</t>
    </r>
  </si>
  <si>
    <t>室内立管</t>
  </si>
  <si>
    <t>雨水斗</t>
  </si>
  <si>
    <t>87型DN150</t>
  </si>
  <si>
    <t>电施02</t>
  </si>
  <si>
    <t>ALE</t>
  </si>
  <si>
    <t>照明配电箱</t>
  </si>
  <si>
    <r>
      <t>3</t>
    </r>
    <r>
      <rPr>
        <sz val="10"/>
        <rFont val="宋体"/>
        <family val="0"/>
      </rPr>
      <t>5KW</t>
    </r>
  </si>
  <si>
    <t>AL</t>
  </si>
  <si>
    <t>等电位端子箱</t>
  </si>
  <si>
    <t>电施03</t>
  </si>
  <si>
    <t>LED节能灯</t>
  </si>
  <si>
    <r>
      <t>1</t>
    </r>
    <r>
      <rPr>
        <sz val="10"/>
        <rFont val="宋体"/>
        <family val="0"/>
      </rPr>
      <t>50w</t>
    </r>
  </si>
  <si>
    <t>泛光灯</t>
  </si>
  <si>
    <t>金属线槽</t>
  </si>
  <si>
    <t>PVC线管</t>
  </si>
  <si>
    <r>
      <t>P</t>
    </r>
    <r>
      <rPr>
        <sz val="10"/>
        <rFont val="宋体"/>
        <family val="0"/>
      </rPr>
      <t>C20</t>
    </r>
  </si>
  <si>
    <t>电力电缆</t>
  </si>
  <si>
    <r>
      <t>B</t>
    </r>
    <r>
      <rPr>
        <sz val="10"/>
        <rFont val="宋体"/>
        <family val="0"/>
      </rPr>
      <t>YJ-3*4</t>
    </r>
  </si>
  <si>
    <t>电施06</t>
  </si>
  <si>
    <t>接地扁铁</t>
  </si>
  <si>
    <r>
      <t>镀锌-</t>
    </r>
    <r>
      <rPr>
        <sz val="10"/>
        <rFont val="宋体"/>
        <family val="0"/>
      </rPr>
      <t>40*4</t>
    </r>
  </si>
  <si>
    <t>说明：1、图纸建施和结施说明中均反应有墙体砌筑，但图纸中又画出砌筑墙体的位置，故此次未计算砌筑墙体体积。2、结施和建施中均要求钢构需做防火处理（耐火极限为：钢柱2.5小时，钢梁1.5小时，屋面檩条1小时），本计算中未列出防火工程量，防火的吨位就为钢构的总重量。3、室外排水管道图中未反应，故未计算此部分工程量，设计为增强型聚氯乙烯双壁波纹管</t>
  </si>
  <si>
    <t>4ΦM16（植入300）</t>
  </si>
  <si>
    <t>柱脚钢板（加劲板）</t>
  </si>
  <si>
    <t>10厚（加工件）</t>
  </si>
  <si>
    <t>Φ12</t>
  </si>
  <si>
    <t>控制总价：502401.94</t>
  </si>
  <si>
    <t>附件：</t>
  </si>
  <si>
    <t>莲花湖水厂彩钢棚材料清单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</si>
</sst>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58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RowLevel_5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cols>
    <col min="1" max="1" width="3.625" style="2" customWidth="1"/>
    <col min="2" max="2" width="8.25390625" style="2" customWidth="1"/>
    <col min="3" max="3" width="7.875" style="2" customWidth="1"/>
    <col min="4" max="4" width="14.75390625" style="2" customWidth="1"/>
    <col min="5" max="5" width="20.25390625" style="2" customWidth="1"/>
    <col min="6" max="6" width="10.75390625" style="2" customWidth="1"/>
    <col min="7" max="7" width="5.375" style="3" customWidth="1"/>
    <col min="8" max="8" width="13.75390625" style="3" customWidth="1"/>
    <col min="9" max="9" width="19.875" style="2" customWidth="1"/>
    <col min="10" max="255" width="9.00390625" style="1" customWidth="1"/>
    <col min="256" max="16384" width="9.00390625" style="4" customWidth="1"/>
  </cols>
  <sheetData>
    <row r="1" spans="1:10" s="1" customFormat="1" ht="2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10" t="s">
        <v>10</v>
      </c>
    </row>
    <row r="3" spans="1:10" s="1" customFormat="1" ht="14.25">
      <c r="A3" s="7">
        <v>1</v>
      </c>
      <c r="B3" s="7" t="s">
        <v>11</v>
      </c>
      <c r="C3" s="7"/>
      <c r="D3" s="7" t="s">
        <v>12</v>
      </c>
      <c r="E3" s="7" t="s">
        <v>13</v>
      </c>
      <c r="F3" s="7"/>
      <c r="G3" s="8" t="s">
        <v>14</v>
      </c>
      <c r="H3" s="9">
        <v>252</v>
      </c>
      <c r="I3" s="7" t="s">
        <v>15</v>
      </c>
      <c r="J3" s="11"/>
    </row>
    <row r="4" spans="1:10" s="1" customFormat="1" ht="14.25">
      <c r="A4" s="7">
        <f>A3+1</f>
        <v>2</v>
      </c>
      <c r="B4" s="7" t="s">
        <v>11</v>
      </c>
      <c r="C4" s="7"/>
      <c r="D4" s="7" t="s">
        <v>16</v>
      </c>
      <c r="E4" s="7"/>
      <c r="F4" s="7"/>
      <c r="G4" s="8" t="s">
        <v>17</v>
      </c>
      <c r="H4" s="9">
        <v>763.0199999999999</v>
      </c>
      <c r="I4" s="7"/>
      <c r="J4" s="11"/>
    </row>
    <row r="5" spans="1:10" s="1" customFormat="1" ht="14.25">
      <c r="A5" s="7">
        <f>A4+1</f>
        <v>3</v>
      </c>
      <c r="B5" s="7" t="s">
        <v>11</v>
      </c>
      <c r="C5" s="7"/>
      <c r="D5" s="7" t="s">
        <v>18</v>
      </c>
      <c r="E5" s="7" t="s">
        <v>19</v>
      </c>
      <c r="F5" s="7"/>
      <c r="G5" s="8" t="s">
        <v>20</v>
      </c>
      <c r="H5" s="9">
        <v>48.00000000000001</v>
      </c>
      <c r="I5" s="7"/>
      <c r="J5" s="11"/>
    </row>
    <row r="6" spans="1:10" s="1" customFormat="1" ht="14.25">
      <c r="A6" s="7">
        <f>A5+1</f>
        <v>4</v>
      </c>
      <c r="B6" s="7" t="s">
        <v>21</v>
      </c>
      <c r="C6" s="7"/>
      <c r="D6" s="7" t="s">
        <v>22</v>
      </c>
      <c r="E6" s="7" t="s">
        <v>23</v>
      </c>
      <c r="F6" s="7" t="s">
        <v>24</v>
      </c>
      <c r="G6" s="8" t="s">
        <v>20</v>
      </c>
      <c r="H6" s="9">
        <v>2124.144</v>
      </c>
      <c r="I6" s="7" t="s">
        <v>25</v>
      </c>
      <c r="J6" s="11"/>
    </row>
    <row r="7" spans="1:10" s="1" customFormat="1" ht="14.25">
      <c r="A7" s="7">
        <f>A6+1</f>
        <v>5</v>
      </c>
      <c r="B7" s="7" t="s">
        <v>21</v>
      </c>
      <c r="C7" s="7"/>
      <c r="D7" s="7" t="s">
        <v>22</v>
      </c>
      <c r="E7" s="7" t="s">
        <v>23</v>
      </c>
      <c r="F7" s="7" t="s">
        <v>24</v>
      </c>
      <c r="G7" s="8" t="s">
        <v>20</v>
      </c>
      <c r="H7" s="9">
        <v>1770.12</v>
      </c>
      <c r="I7" s="7" t="s">
        <v>26</v>
      </c>
      <c r="J7" s="11"/>
    </row>
    <row r="8" spans="1:10" s="1" customFormat="1" ht="14.25">
      <c r="A8" s="7">
        <f>A7+1</f>
        <v>6</v>
      </c>
      <c r="B8" s="7" t="s">
        <v>21</v>
      </c>
      <c r="C8" s="7"/>
      <c r="D8" s="7" t="s">
        <v>22</v>
      </c>
      <c r="E8" s="7" t="s">
        <v>23</v>
      </c>
      <c r="F8" s="7" t="s">
        <v>24</v>
      </c>
      <c r="G8" s="8" t="s">
        <v>20</v>
      </c>
      <c r="H8" s="9">
        <v>4100.778</v>
      </c>
      <c r="I8" s="7" t="s">
        <v>27</v>
      </c>
      <c r="J8" s="11"/>
    </row>
    <row r="9" spans="1:10" s="1" customFormat="1" ht="14.25">
      <c r="A9" s="7"/>
      <c r="B9" s="7" t="s">
        <v>28</v>
      </c>
      <c r="C9" s="7"/>
      <c r="D9" s="7" t="s">
        <v>22</v>
      </c>
      <c r="E9" s="7" t="s">
        <v>29</v>
      </c>
      <c r="F9" s="7" t="s">
        <v>24</v>
      </c>
      <c r="G9" s="8" t="s">
        <v>20</v>
      </c>
      <c r="H9" s="9">
        <v>1226.1200000000001</v>
      </c>
      <c r="I9" s="7" t="s">
        <v>30</v>
      </c>
      <c r="J9" s="11"/>
    </row>
    <row r="10" spans="1:10" s="1" customFormat="1" ht="14.25">
      <c r="A10" s="7">
        <f>A8+1</f>
        <v>7</v>
      </c>
      <c r="B10" s="7" t="s">
        <v>31</v>
      </c>
      <c r="C10" s="7"/>
      <c r="D10" s="7" t="s">
        <v>32</v>
      </c>
      <c r="E10" s="7" t="s">
        <v>29</v>
      </c>
      <c r="F10" s="7" t="s">
        <v>24</v>
      </c>
      <c r="G10" s="8" t="s">
        <v>20</v>
      </c>
      <c r="H10" s="9">
        <v>4131.36</v>
      </c>
      <c r="I10" s="7" t="s">
        <v>33</v>
      </c>
      <c r="J10" s="11"/>
    </row>
    <row r="11" spans="1:10" s="1" customFormat="1" ht="14.25">
      <c r="A11" s="7">
        <f aca="true" t="shared" si="0" ref="A11:A29">A10+1</f>
        <v>8</v>
      </c>
      <c r="B11" s="7" t="s">
        <v>31</v>
      </c>
      <c r="C11" s="7"/>
      <c r="D11" s="7" t="s">
        <v>32</v>
      </c>
      <c r="E11" s="7" t="s">
        <v>34</v>
      </c>
      <c r="F11" s="7" t="s">
        <v>24</v>
      </c>
      <c r="G11" s="8" t="s">
        <v>20</v>
      </c>
      <c r="H11" s="9">
        <v>11403.233999999999</v>
      </c>
      <c r="I11" s="7" t="s">
        <v>33</v>
      </c>
      <c r="J11" s="11"/>
    </row>
    <row r="12" spans="1:10" s="1" customFormat="1" ht="14.25">
      <c r="A12" s="7">
        <f t="shared" si="0"/>
        <v>9</v>
      </c>
      <c r="B12" s="7" t="s">
        <v>35</v>
      </c>
      <c r="C12" s="7"/>
      <c r="D12" s="7" t="s">
        <v>32</v>
      </c>
      <c r="E12" s="7" t="s">
        <v>29</v>
      </c>
      <c r="F12" s="7" t="s">
        <v>24</v>
      </c>
      <c r="G12" s="8" t="s">
        <v>20</v>
      </c>
      <c r="H12" s="9">
        <v>3044.1599999999994</v>
      </c>
      <c r="I12" s="7" t="s">
        <v>36</v>
      </c>
      <c r="J12" s="11"/>
    </row>
    <row r="13" spans="1:10" s="1" customFormat="1" ht="14.25">
      <c r="A13" s="7">
        <f t="shared" si="0"/>
        <v>10</v>
      </c>
      <c r="B13" s="7" t="s">
        <v>31</v>
      </c>
      <c r="C13" s="7"/>
      <c r="D13" s="7" t="s">
        <v>37</v>
      </c>
      <c r="E13" s="7" t="s">
        <v>38</v>
      </c>
      <c r="F13" s="7" t="s">
        <v>24</v>
      </c>
      <c r="G13" s="8" t="s">
        <v>20</v>
      </c>
      <c r="H13" s="9">
        <v>2784.7679999999996</v>
      </c>
      <c r="I13" s="7" t="s">
        <v>39</v>
      </c>
      <c r="J13" s="11"/>
    </row>
    <row r="14" spans="1:10" s="1" customFormat="1" ht="14.25">
      <c r="A14" s="7">
        <f t="shared" si="0"/>
        <v>11</v>
      </c>
      <c r="B14" s="7" t="s">
        <v>31</v>
      </c>
      <c r="C14" s="7"/>
      <c r="D14" s="7" t="s">
        <v>37</v>
      </c>
      <c r="E14" s="7" t="s">
        <v>40</v>
      </c>
      <c r="F14" s="7" t="s">
        <v>24</v>
      </c>
      <c r="G14" s="8" t="s">
        <v>20</v>
      </c>
      <c r="H14" s="9">
        <v>821.58</v>
      </c>
      <c r="I14" s="7" t="s">
        <v>41</v>
      </c>
      <c r="J14" s="11"/>
    </row>
    <row r="15" spans="1:10" s="1" customFormat="1" ht="14.25">
      <c r="A15" s="7">
        <f t="shared" si="0"/>
        <v>12</v>
      </c>
      <c r="B15" s="7" t="s">
        <v>35</v>
      </c>
      <c r="C15" s="7"/>
      <c r="D15" s="7" t="s">
        <v>37</v>
      </c>
      <c r="E15" s="7" t="s">
        <v>38</v>
      </c>
      <c r="F15" s="7" t="s">
        <v>24</v>
      </c>
      <c r="G15" s="8" t="s">
        <v>20</v>
      </c>
      <c r="H15" s="9">
        <v>1546.23</v>
      </c>
      <c r="I15" s="7" t="s">
        <v>42</v>
      </c>
      <c r="J15" s="11"/>
    </row>
    <row r="16" spans="1:10" s="1" customFormat="1" ht="14.25">
      <c r="A16" s="7">
        <f t="shared" si="0"/>
        <v>13</v>
      </c>
      <c r="B16" s="7" t="s">
        <v>35</v>
      </c>
      <c r="C16" s="7"/>
      <c r="D16" s="7" t="s">
        <v>37</v>
      </c>
      <c r="E16" s="7" t="s">
        <v>40</v>
      </c>
      <c r="F16" s="7" t="s">
        <v>24</v>
      </c>
      <c r="G16" s="8" t="s">
        <v>20</v>
      </c>
      <c r="H16" s="9">
        <v>381.84</v>
      </c>
      <c r="I16" s="7" t="s">
        <v>43</v>
      </c>
      <c r="J16" s="11"/>
    </row>
    <row r="17" spans="1:10" s="1" customFormat="1" ht="14.25">
      <c r="A17" s="7">
        <f t="shared" si="0"/>
        <v>14</v>
      </c>
      <c r="B17" s="7" t="s">
        <v>44</v>
      </c>
      <c r="C17" s="7"/>
      <c r="D17" s="7" t="s">
        <v>45</v>
      </c>
      <c r="E17" s="7" t="s">
        <v>46</v>
      </c>
      <c r="F17" s="7" t="s">
        <v>24</v>
      </c>
      <c r="G17" s="8" t="s">
        <v>20</v>
      </c>
      <c r="H17" s="9">
        <v>10078.470000000001</v>
      </c>
      <c r="I17" s="7" t="s">
        <v>47</v>
      </c>
      <c r="J17" s="11"/>
    </row>
    <row r="18" spans="1:10" s="1" customFormat="1" ht="14.25">
      <c r="A18" s="7">
        <f t="shared" si="0"/>
        <v>15</v>
      </c>
      <c r="B18" s="7" t="s">
        <v>44</v>
      </c>
      <c r="C18" s="7"/>
      <c r="D18" s="7" t="s">
        <v>45</v>
      </c>
      <c r="E18" s="7" t="s">
        <v>46</v>
      </c>
      <c r="F18" s="7" t="s">
        <v>24</v>
      </c>
      <c r="G18" s="8" t="s">
        <v>20</v>
      </c>
      <c r="H18" s="9">
        <v>811.34</v>
      </c>
      <c r="I18" s="7" t="s">
        <v>47</v>
      </c>
      <c r="J18" s="11"/>
    </row>
    <row r="19" spans="1:10" s="1" customFormat="1" ht="14.25">
      <c r="A19" s="7">
        <f t="shared" si="0"/>
        <v>16</v>
      </c>
      <c r="B19" s="7" t="s">
        <v>48</v>
      </c>
      <c r="C19" s="7"/>
      <c r="D19" s="7" t="s">
        <v>45</v>
      </c>
      <c r="E19" s="7" t="s">
        <v>46</v>
      </c>
      <c r="F19" s="7" t="s">
        <v>24</v>
      </c>
      <c r="G19" s="8" t="s">
        <v>20</v>
      </c>
      <c r="H19" s="9">
        <v>2861.1600000000003</v>
      </c>
      <c r="I19" s="7" t="s">
        <v>49</v>
      </c>
      <c r="J19" s="11"/>
    </row>
    <row r="20" spans="1:10" s="1" customFormat="1" ht="14.25">
      <c r="A20" s="7">
        <f t="shared" si="0"/>
        <v>17</v>
      </c>
      <c r="B20" s="7" t="s">
        <v>48</v>
      </c>
      <c r="C20" s="7"/>
      <c r="D20" s="7" t="s">
        <v>50</v>
      </c>
      <c r="E20" s="7" t="s">
        <v>51</v>
      </c>
      <c r="F20" s="7" t="s">
        <v>24</v>
      </c>
      <c r="G20" s="8" t="s">
        <v>20</v>
      </c>
      <c r="H20" s="9">
        <v>93.8</v>
      </c>
      <c r="I20" s="7" t="s">
        <v>52</v>
      </c>
      <c r="J20" s="11"/>
    </row>
    <row r="21" spans="1:10" s="1" customFormat="1" ht="14.25">
      <c r="A21" s="7">
        <f t="shared" si="0"/>
        <v>18</v>
      </c>
      <c r="B21" s="7" t="s">
        <v>44</v>
      </c>
      <c r="C21" s="7" t="s">
        <v>53</v>
      </c>
      <c r="D21" s="7" t="s">
        <v>54</v>
      </c>
      <c r="E21" s="7" t="s">
        <v>55</v>
      </c>
      <c r="F21" s="7" t="s">
        <v>24</v>
      </c>
      <c r="G21" s="8" t="s">
        <v>20</v>
      </c>
      <c r="H21" s="9">
        <v>236.91840000000002</v>
      </c>
      <c r="I21" s="7" t="s">
        <v>52</v>
      </c>
      <c r="J21" s="11"/>
    </row>
    <row r="22" spans="1:10" s="1" customFormat="1" ht="14.25">
      <c r="A22" s="7">
        <f t="shared" si="0"/>
        <v>19</v>
      </c>
      <c r="B22" s="7" t="s">
        <v>44</v>
      </c>
      <c r="C22" s="7"/>
      <c r="D22" s="7" t="s">
        <v>50</v>
      </c>
      <c r="E22" s="7" t="s">
        <v>51</v>
      </c>
      <c r="F22" s="7" t="s">
        <v>24</v>
      </c>
      <c r="G22" s="8" t="s">
        <v>20</v>
      </c>
      <c r="H22" s="9">
        <v>93.8</v>
      </c>
      <c r="I22" s="7" t="s">
        <v>52</v>
      </c>
      <c r="J22" s="11"/>
    </row>
    <row r="23" spans="1:10" s="1" customFormat="1" ht="14.25">
      <c r="A23" s="7">
        <f t="shared" si="0"/>
        <v>20</v>
      </c>
      <c r="B23" s="7" t="s">
        <v>44</v>
      </c>
      <c r="C23" s="7" t="s">
        <v>56</v>
      </c>
      <c r="D23" s="7" t="s">
        <v>37</v>
      </c>
      <c r="E23" s="7" t="s">
        <v>55</v>
      </c>
      <c r="F23" s="7" t="s">
        <v>24</v>
      </c>
      <c r="G23" s="8" t="s">
        <v>20</v>
      </c>
      <c r="H23" s="9">
        <v>384.14880000000005</v>
      </c>
      <c r="I23" s="7" t="s">
        <v>52</v>
      </c>
      <c r="J23" s="11"/>
    </row>
    <row r="24" spans="1:10" s="1" customFormat="1" ht="14.25">
      <c r="A24" s="7">
        <f t="shared" si="0"/>
        <v>21</v>
      </c>
      <c r="B24" s="7" t="s">
        <v>44</v>
      </c>
      <c r="C24" s="7" t="s">
        <v>57</v>
      </c>
      <c r="D24" s="7" t="s">
        <v>37</v>
      </c>
      <c r="E24" s="7" t="s">
        <v>55</v>
      </c>
      <c r="F24" s="7" t="s">
        <v>24</v>
      </c>
      <c r="G24" s="8" t="s">
        <v>20</v>
      </c>
      <c r="H24" s="9">
        <v>121.83359999999999</v>
      </c>
      <c r="I24" s="7" t="s">
        <v>52</v>
      </c>
      <c r="J24" s="11"/>
    </row>
    <row r="25" spans="1:10" s="1" customFormat="1" ht="14.25">
      <c r="A25" s="7">
        <f t="shared" si="0"/>
        <v>22</v>
      </c>
      <c r="B25" s="7" t="s">
        <v>44</v>
      </c>
      <c r="C25" s="7" t="s">
        <v>57</v>
      </c>
      <c r="D25" s="7" t="s">
        <v>37</v>
      </c>
      <c r="E25" s="7" t="s">
        <v>58</v>
      </c>
      <c r="F25" s="7" t="s">
        <v>24</v>
      </c>
      <c r="G25" s="8" t="s">
        <v>20</v>
      </c>
      <c r="H25" s="9">
        <v>233.32399999999998</v>
      </c>
      <c r="I25" s="7" t="s">
        <v>52</v>
      </c>
      <c r="J25" s="11"/>
    </row>
    <row r="26" spans="1:10" s="1" customFormat="1" ht="14.25">
      <c r="A26" s="7">
        <f t="shared" si="0"/>
        <v>23</v>
      </c>
      <c r="B26" s="7" t="s">
        <v>48</v>
      </c>
      <c r="C26" s="7" t="s">
        <v>53</v>
      </c>
      <c r="D26" s="7" t="s">
        <v>54</v>
      </c>
      <c r="E26" s="7" t="s">
        <v>55</v>
      </c>
      <c r="F26" s="7" t="s">
        <v>24</v>
      </c>
      <c r="G26" s="8" t="s">
        <v>20</v>
      </c>
      <c r="H26" s="9">
        <v>95.904</v>
      </c>
      <c r="I26" s="7" t="s">
        <v>49</v>
      </c>
      <c r="J26" s="11"/>
    </row>
    <row r="27" spans="1:10" s="1" customFormat="1" ht="14.25">
      <c r="A27" s="7">
        <f t="shared" si="0"/>
        <v>24</v>
      </c>
      <c r="B27" s="7" t="s">
        <v>48</v>
      </c>
      <c r="C27" s="7" t="s">
        <v>56</v>
      </c>
      <c r="D27" s="7" t="s">
        <v>37</v>
      </c>
      <c r="E27" s="7" t="s">
        <v>55</v>
      </c>
      <c r="F27" s="7" t="s">
        <v>24</v>
      </c>
      <c r="G27" s="8" t="s">
        <v>20</v>
      </c>
      <c r="H27" s="9">
        <v>87.912</v>
      </c>
      <c r="I27" s="7" t="s">
        <v>49</v>
      </c>
      <c r="J27" s="11"/>
    </row>
    <row r="28" spans="1:10" s="1" customFormat="1" ht="14.25">
      <c r="A28" s="7">
        <f t="shared" si="0"/>
        <v>25</v>
      </c>
      <c r="B28" s="7" t="s">
        <v>48</v>
      </c>
      <c r="C28" s="7" t="s">
        <v>57</v>
      </c>
      <c r="D28" s="7" t="s">
        <v>37</v>
      </c>
      <c r="E28" s="7" t="s">
        <v>55</v>
      </c>
      <c r="F28" s="7" t="s">
        <v>24</v>
      </c>
      <c r="G28" s="8" t="s">
        <v>20</v>
      </c>
      <c r="H28" s="9">
        <v>58.608000000000004</v>
      </c>
      <c r="I28" s="7" t="s">
        <v>49</v>
      </c>
      <c r="J28" s="11"/>
    </row>
    <row r="29" spans="1:10" s="1" customFormat="1" ht="14.25">
      <c r="A29" s="7">
        <f t="shared" si="0"/>
        <v>26</v>
      </c>
      <c r="B29" s="7" t="s">
        <v>48</v>
      </c>
      <c r="C29" s="7" t="s">
        <v>57</v>
      </c>
      <c r="D29" s="7" t="s">
        <v>37</v>
      </c>
      <c r="E29" s="7" t="s">
        <v>58</v>
      </c>
      <c r="F29" s="7" t="s">
        <v>24</v>
      </c>
      <c r="G29" s="8" t="s">
        <v>20</v>
      </c>
      <c r="H29" s="9">
        <v>110.5104</v>
      </c>
      <c r="I29" s="7" t="s">
        <v>49</v>
      </c>
      <c r="J29" s="11"/>
    </row>
    <row r="30" spans="1:10" s="1" customFormat="1" ht="27" customHeight="1">
      <c r="A30" s="15" t="s">
        <v>59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s="1" customFormat="1" ht="24">
      <c r="A31" s="5" t="s">
        <v>1</v>
      </c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  <c r="G31" s="6" t="s">
        <v>7</v>
      </c>
      <c r="H31" s="6" t="s">
        <v>8</v>
      </c>
      <c r="I31" s="5" t="s">
        <v>9</v>
      </c>
      <c r="J31" s="10" t="s">
        <v>10</v>
      </c>
    </row>
    <row r="32" spans="1:10" s="1" customFormat="1" ht="24">
      <c r="A32" s="7">
        <f>A29+1</f>
        <v>27</v>
      </c>
      <c r="B32" s="7" t="s">
        <v>60</v>
      </c>
      <c r="C32" s="7"/>
      <c r="D32" s="7" t="s">
        <v>61</v>
      </c>
      <c r="E32" s="7" t="s">
        <v>62</v>
      </c>
      <c r="F32" s="7"/>
      <c r="G32" s="8" t="s">
        <v>63</v>
      </c>
      <c r="H32" s="9">
        <v>2318.2349999999997</v>
      </c>
      <c r="I32" s="7" t="s">
        <v>47</v>
      </c>
      <c r="J32" s="11"/>
    </row>
    <row r="33" spans="1:10" s="1" customFormat="1" ht="14.25">
      <c r="A33" s="7">
        <f aca="true" t="shared" si="1" ref="A33:A45">A32+1</f>
        <v>28</v>
      </c>
      <c r="B33" s="7" t="s">
        <v>60</v>
      </c>
      <c r="C33" s="7"/>
      <c r="D33" s="7" t="s">
        <v>64</v>
      </c>
      <c r="E33" s="7" t="s">
        <v>65</v>
      </c>
      <c r="F33" s="7"/>
      <c r="G33" s="8" t="s">
        <v>63</v>
      </c>
      <c r="H33" s="9">
        <v>9.674999999999999</v>
      </c>
      <c r="I33" s="7" t="s">
        <v>47</v>
      </c>
      <c r="J33" s="11"/>
    </row>
    <row r="34" spans="1:10" s="1" customFormat="1" ht="24">
      <c r="A34" s="7">
        <f t="shared" si="1"/>
        <v>29</v>
      </c>
      <c r="B34" s="7" t="s">
        <v>66</v>
      </c>
      <c r="C34" s="7"/>
      <c r="D34" s="7" t="s">
        <v>61</v>
      </c>
      <c r="E34" s="7" t="s">
        <v>62</v>
      </c>
      <c r="F34" s="7"/>
      <c r="G34" s="8" t="s">
        <v>63</v>
      </c>
      <c r="H34" s="9">
        <v>607.68</v>
      </c>
      <c r="I34" s="7" t="s">
        <v>49</v>
      </c>
      <c r="J34" s="11"/>
    </row>
    <row r="35" spans="1:10" s="1" customFormat="1" ht="14.25">
      <c r="A35" s="7">
        <f t="shared" si="1"/>
        <v>30</v>
      </c>
      <c r="B35" s="7" t="s">
        <v>66</v>
      </c>
      <c r="C35" s="7"/>
      <c r="D35" s="7" t="s">
        <v>64</v>
      </c>
      <c r="E35" s="7" t="s">
        <v>65</v>
      </c>
      <c r="F35" s="7"/>
      <c r="G35" s="8" t="s">
        <v>63</v>
      </c>
      <c r="H35" s="9">
        <v>21.1</v>
      </c>
      <c r="I35" s="7" t="s">
        <v>49</v>
      </c>
      <c r="J35" s="11"/>
    </row>
    <row r="36" spans="1:10" s="1" customFormat="1" ht="24">
      <c r="A36" s="7">
        <f t="shared" si="1"/>
        <v>31</v>
      </c>
      <c r="B36" s="7" t="s">
        <v>67</v>
      </c>
      <c r="C36" s="7"/>
      <c r="D36" s="7" t="s">
        <v>68</v>
      </c>
      <c r="E36" s="7" t="s">
        <v>69</v>
      </c>
      <c r="F36" s="7"/>
      <c r="G36" s="8" t="s">
        <v>63</v>
      </c>
      <c r="H36" s="9">
        <v>2318.2349999999997</v>
      </c>
      <c r="I36" s="7" t="s">
        <v>47</v>
      </c>
      <c r="J36" s="11"/>
    </row>
    <row r="37" spans="1:10" s="1" customFormat="1" ht="24">
      <c r="A37" s="7">
        <f t="shared" si="1"/>
        <v>32</v>
      </c>
      <c r="B37" s="7" t="s">
        <v>67</v>
      </c>
      <c r="C37" s="7"/>
      <c r="D37" s="7" t="s">
        <v>68</v>
      </c>
      <c r="E37" s="7" t="s">
        <v>69</v>
      </c>
      <c r="F37" s="7"/>
      <c r="G37" s="8" t="s">
        <v>63</v>
      </c>
      <c r="H37" s="9">
        <v>607.68</v>
      </c>
      <c r="I37" s="7" t="s">
        <v>49</v>
      </c>
      <c r="J37" s="11"/>
    </row>
    <row r="38" spans="1:10" s="1" customFormat="1" ht="14.25">
      <c r="A38" s="7">
        <f t="shared" si="1"/>
        <v>33</v>
      </c>
      <c r="B38" s="7" t="s">
        <v>67</v>
      </c>
      <c r="C38" s="7"/>
      <c r="D38" s="7" t="s">
        <v>70</v>
      </c>
      <c r="E38" s="7"/>
      <c r="F38" s="7"/>
      <c r="G38" s="8" t="s">
        <v>63</v>
      </c>
      <c r="H38" s="9">
        <v>138.6</v>
      </c>
      <c r="I38" s="7" t="s">
        <v>30</v>
      </c>
      <c r="J38" s="11"/>
    </row>
    <row r="39" spans="1:10" s="1" customFormat="1" ht="24">
      <c r="A39" s="7">
        <f t="shared" si="1"/>
        <v>34</v>
      </c>
      <c r="B39" s="7" t="s">
        <v>67</v>
      </c>
      <c r="C39" s="7"/>
      <c r="D39" s="7" t="s">
        <v>71</v>
      </c>
      <c r="E39" s="7" t="s">
        <v>62</v>
      </c>
      <c r="F39" s="7"/>
      <c r="G39" s="8"/>
      <c r="H39" s="9">
        <v>192.6</v>
      </c>
      <c r="I39" s="7" t="s">
        <v>30</v>
      </c>
      <c r="J39" s="11"/>
    </row>
    <row r="40" spans="1:10" s="1" customFormat="1" ht="24">
      <c r="A40" s="7">
        <f t="shared" si="1"/>
        <v>35</v>
      </c>
      <c r="B40" s="7" t="s">
        <v>67</v>
      </c>
      <c r="C40" s="7"/>
      <c r="D40" s="7" t="s">
        <v>71</v>
      </c>
      <c r="E40" s="7" t="s">
        <v>69</v>
      </c>
      <c r="F40" s="7"/>
      <c r="G40" s="8"/>
      <c r="H40" s="9">
        <v>192.6</v>
      </c>
      <c r="I40" s="7" t="s">
        <v>30</v>
      </c>
      <c r="J40" s="11"/>
    </row>
    <row r="41" spans="1:10" s="1" customFormat="1" ht="14.25">
      <c r="A41" s="7">
        <f t="shared" si="1"/>
        <v>36</v>
      </c>
      <c r="B41" s="7" t="s">
        <v>67</v>
      </c>
      <c r="C41" s="7"/>
      <c r="D41" s="7" t="s">
        <v>72</v>
      </c>
      <c r="E41" s="7" t="s">
        <v>73</v>
      </c>
      <c r="F41" s="7"/>
      <c r="G41" s="8" t="s">
        <v>74</v>
      </c>
      <c r="H41" s="9">
        <v>766.88</v>
      </c>
      <c r="I41" s="7"/>
      <c r="J41" s="11"/>
    </row>
    <row r="42" spans="1:10" s="1" customFormat="1" ht="14.25">
      <c r="A42" s="7">
        <f t="shared" si="1"/>
        <v>37</v>
      </c>
      <c r="B42" s="7" t="s">
        <v>75</v>
      </c>
      <c r="C42" s="7"/>
      <c r="D42" s="7" t="s">
        <v>76</v>
      </c>
      <c r="E42" s="7"/>
      <c r="F42" s="7"/>
      <c r="G42" s="8" t="s">
        <v>63</v>
      </c>
      <c r="H42" s="9">
        <v>130.78999999999996</v>
      </c>
      <c r="I42" s="7" t="s">
        <v>47</v>
      </c>
      <c r="J42" s="11"/>
    </row>
    <row r="43" spans="1:10" s="1" customFormat="1" ht="14.25">
      <c r="A43" s="7">
        <f t="shared" si="1"/>
        <v>38</v>
      </c>
      <c r="B43" s="7" t="s">
        <v>77</v>
      </c>
      <c r="C43" s="7"/>
      <c r="D43" s="7" t="s">
        <v>78</v>
      </c>
      <c r="E43" s="7" t="s">
        <v>79</v>
      </c>
      <c r="F43" s="7"/>
      <c r="G43" s="8" t="s">
        <v>74</v>
      </c>
      <c r="H43" s="9">
        <v>105.8</v>
      </c>
      <c r="I43" s="7" t="s">
        <v>80</v>
      </c>
      <c r="J43" s="11"/>
    </row>
    <row r="44" spans="1:10" s="1" customFormat="1" ht="14.25">
      <c r="A44" s="7">
        <f t="shared" si="1"/>
        <v>39</v>
      </c>
      <c r="B44" s="7" t="s">
        <v>75</v>
      </c>
      <c r="C44" s="7"/>
      <c r="D44" s="7" t="s">
        <v>78</v>
      </c>
      <c r="E44" s="7" t="s">
        <v>81</v>
      </c>
      <c r="F44" s="7"/>
      <c r="G44" s="8" t="s">
        <v>74</v>
      </c>
      <c r="H44" s="9">
        <v>60</v>
      </c>
      <c r="I44" s="12" t="s">
        <v>82</v>
      </c>
      <c r="J44" s="11"/>
    </row>
    <row r="45" spans="1:10" s="1" customFormat="1" ht="14.25">
      <c r="A45" s="7">
        <f t="shared" si="1"/>
        <v>40</v>
      </c>
      <c r="B45" s="7" t="s">
        <v>75</v>
      </c>
      <c r="C45" s="7"/>
      <c r="D45" s="7" t="s">
        <v>83</v>
      </c>
      <c r="E45" s="7" t="s">
        <v>84</v>
      </c>
      <c r="F45" s="7"/>
      <c r="G45" s="8" t="s">
        <v>14</v>
      </c>
      <c r="H45" s="9">
        <v>12</v>
      </c>
      <c r="I45" s="12"/>
      <c r="J45" s="11"/>
    </row>
    <row r="46" spans="1:10" s="1" customFormat="1" ht="14.25">
      <c r="A46" s="7">
        <v>39</v>
      </c>
      <c r="B46" s="7" t="s">
        <v>85</v>
      </c>
      <c r="C46" s="7" t="s">
        <v>86</v>
      </c>
      <c r="D46" s="7" t="s">
        <v>87</v>
      </c>
      <c r="E46" s="7" t="s">
        <v>88</v>
      </c>
      <c r="F46" s="7"/>
      <c r="G46" s="8" t="s">
        <v>14</v>
      </c>
      <c r="H46" s="9">
        <v>1</v>
      </c>
      <c r="I46" s="12"/>
      <c r="J46" s="11"/>
    </row>
    <row r="47" spans="1:10" s="1" customFormat="1" ht="14.25">
      <c r="A47" s="7"/>
      <c r="B47" s="7" t="s">
        <v>85</v>
      </c>
      <c r="C47" s="7" t="s">
        <v>89</v>
      </c>
      <c r="D47" s="7" t="s">
        <v>87</v>
      </c>
      <c r="E47" s="7"/>
      <c r="F47" s="7"/>
      <c r="G47" s="8" t="s">
        <v>14</v>
      </c>
      <c r="H47" s="9">
        <v>1</v>
      </c>
      <c r="I47" s="12"/>
      <c r="J47" s="11"/>
    </row>
    <row r="48" spans="1:10" s="1" customFormat="1" ht="14.25">
      <c r="A48" s="7"/>
      <c r="B48" s="7" t="s">
        <v>85</v>
      </c>
      <c r="C48" s="7"/>
      <c r="D48" s="7" t="s">
        <v>90</v>
      </c>
      <c r="E48" s="7"/>
      <c r="F48" s="7"/>
      <c r="G48" s="8" t="s">
        <v>14</v>
      </c>
      <c r="H48" s="9">
        <v>1</v>
      </c>
      <c r="I48" s="12"/>
      <c r="J48" s="11"/>
    </row>
    <row r="49" spans="1:10" s="1" customFormat="1" ht="14.25">
      <c r="A49" s="7">
        <v>40</v>
      </c>
      <c r="B49" s="7" t="s">
        <v>91</v>
      </c>
      <c r="C49" s="7"/>
      <c r="D49" s="7" t="s">
        <v>92</v>
      </c>
      <c r="E49" s="7" t="s">
        <v>93</v>
      </c>
      <c r="F49" s="7"/>
      <c r="G49" s="8" t="s">
        <v>14</v>
      </c>
      <c r="H49" s="9">
        <v>132</v>
      </c>
      <c r="I49" s="12"/>
      <c r="J49" s="11"/>
    </row>
    <row r="50" spans="1:10" s="1" customFormat="1" ht="14.25">
      <c r="A50" s="7">
        <v>41</v>
      </c>
      <c r="B50" s="7" t="s">
        <v>91</v>
      </c>
      <c r="C50" s="7"/>
      <c r="D50" s="7" t="s">
        <v>94</v>
      </c>
      <c r="E50" s="7" t="s">
        <v>93</v>
      </c>
      <c r="F50" s="7"/>
      <c r="G50" s="8"/>
      <c r="H50" s="9">
        <v>12</v>
      </c>
      <c r="I50" s="12"/>
      <c r="J50" s="11"/>
    </row>
    <row r="51" spans="1:10" s="1" customFormat="1" ht="14.25">
      <c r="A51" s="7">
        <v>42</v>
      </c>
      <c r="B51" s="7" t="s">
        <v>91</v>
      </c>
      <c r="C51" s="7"/>
      <c r="D51" s="7" t="s">
        <v>95</v>
      </c>
      <c r="E51" s="7"/>
      <c r="F51" s="7"/>
      <c r="G51" s="8" t="s">
        <v>74</v>
      </c>
      <c r="H51" s="9">
        <v>134.59</v>
      </c>
      <c r="I51" s="7"/>
      <c r="J51" s="11"/>
    </row>
    <row r="52" spans="1:10" s="1" customFormat="1" ht="14.25">
      <c r="A52" s="7">
        <v>43</v>
      </c>
      <c r="B52" s="7" t="s">
        <v>91</v>
      </c>
      <c r="C52" s="7"/>
      <c r="D52" s="7" t="s">
        <v>96</v>
      </c>
      <c r="E52" s="7" t="s">
        <v>97</v>
      </c>
      <c r="F52" s="7"/>
      <c r="G52" s="8" t="s">
        <v>74</v>
      </c>
      <c r="H52" s="9">
        <v>1304.4</v>
      </c>
      <c r="I52" s="7"/>
      <c r="J52" s="11"/>
    </row>
    <row r="53" spans="1:10" s="1" customFormat="1" ht="14.25">
      <c r="A53" s="7">
        <v>44</v>
      </c>
      <c r="B53" s="7" t="s">
        <v>91</v>
      </c>
      <c r="C53" s="7"/>
      <c r="D53" s="7" t="s">
        <v>98</v>
      </c>
      <c r="E53" s="7" t="s">
        <v>99</v>
      </c>
      <c r="F53" s="7"/>
      <c r="G53" s="8" t="s">
        <v>74</v>
      </c>
      <c r="H53" s="9">
        <v>1344.4</v>
      </c>
      <c r="I53" s="7"/>
      <c r="J53" s="11"/>
    </row>
    <row r="54" spans="1:10" s="1" customFormat="1" ht="14.25">
      <c r="A54" s="7">
        <v>45</v>
      </c>
      <c r="B54" s="7" t="s">
        <v>100</v>
      </c>
      <c r="C54" s="7"/>
      <c r="D54" s="7" t="s">
        <v>101</v>
      </c>
      <c r="E54" s="7" t="s">
        <v>102</v>
      </c>
      <c r="F54" s="7"/>
      <c r="G54" s="8" t="s">
        <v>74</v>
      </c>
      <c r="H54" s="9">
        <v>720</v>
      </c>
      <c r="I54" s="7"/>
      <c r="J54" s="11"/>
    </row>
    <row r="55" spans="1:10" s="1" customFormat="1" ht="39.75" customHeight="1">
      <c r="A55" s="16" t="s">
        <v>103</v>
      </c>
      <c r="B55" s="16"/>
      <c r="C55" s="16"/>
      <c r="D55" s="16"/>
      <c r="E55" s="16"/>
      <c r="F55" s="16"/>
      <c r="G55" s="16"/>
      <c r="H55" s="16"/>
      <c r="I55" s="16"/>
      <c r="J55" s="16"/>
    </row>
  </sheetData>
  <sheetProtection/>
  <mergeCells count="3">
    <mergeCell ref="A1:J1"/>
    <mergeCell ref="A30:J30"/>
    <mergeCell ref="A55:J55"/>
  </mergeCells>
  <printOptions horizontalCentered="1" vertic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zoomScalePageLayoutView="0" workbookViewId="0" topLeftCell="A1">
      <selection activeCell="L10" sqref="L10"/>
    </sheetView>
  </sheetViews>
  <sheetFormatPr defaultColWidth="9.00390625" defaultRowHeight="14.25"/>
  <cols>
    <col min="1" max="1" width="4.125" style="2" customWidth="1"/>
    <col min="2" max="2" width="5.625" style="2" customWidth="1"/>
    <col min="3" max="3" width="7.625" style="2" customWidth="1"/>
    <col min="4" max="4" width="14.625" style="2" customWidth="1"/>
    <col min="5" max="5" width="30.125" style="2" customWidth="1"/>
    <col min="6" max="6" width="4.125" style="2" customWidth="1"/>
    <col min="7" max="7" width="4.125" style="3" customWidth="1"/>
    <col min="8" max="8" width="9.25390625" style="3" customWidth="1"/>
    <col min="9" max="9" width="10.375" style="2" customWidth="1"/>
    <col min="10" max="250" width="9.00390625" style="1" customWidth="1"/>
    <col min="251" max="251" width="9.00390625" style="4" customWidth="1"/>
  </cols>
  <sheetData>
    <row r="1" spans="1:2" ht="18" customHeight="1">
      <c r="A1" s="18" t="s">
        <v>109</v>
      </c>
      <c r="B1" s="18"/>
    </row>
    <row r="2" spans="1:9" s="1" customFormat="1" ht="20.25">
      <c r="A2" s="15" t="s">
        <v>110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14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5" t="s">
        <v>9</v>
      </c>
    </row>
    <row r="4" spans="1:9" s="1" customFormat="1" ht="14.25">
      <c r="A4" s="13">
        <v>1</v>
      </c>
      <c r="B4" s="13" t="s">
        <v>11</v>
      </c>
      <c r="C4" s="13"/>
      <c r="D4" s="13" t="s">
        <v>12</v>
      </c>
      <c r="E4" s="13" t="s">
        <v>104</v>
      </c>
      <c r="F4" s="13"/>
      <c r="G4" s="8" t="s">
        <v>14</v>
      </c>
      <c r="H4" s="9">
        <v>252</v>
      </c>
      <c r="I4" s="13" t="s">
        <v>15</v>
      </c>
    </row>
    <row r="5" spans="1:9" s="1" customFormat="1" ht="24">
      <c r="A5" s="13">
        <v>2</v>
      </c>
      <c r="B5" s="13" t="s">
        <v>11</v>
      </c>
      <c r="C5" s="13"/>
      <c r="D5" s="13" t="s">
        <v>105</v>
      </c>
      <c r="E5" s="13" t="s">
        <v>106</v>
      </c>
      <c r="F5" s="13"/>
      <c r="G5" s="8" t="s">
        <v>17</v>
      </c>
      <c r="H5" s="9">
        <v>763.0199999999999</v>
      </c>
      <c r="I5" s="13"/>
    </row>
    <row r="6" spans="1:9" s="1" customFormat="1" ht="14.25">
      <c r="A6" s="13">
        <v>3</v>
      </c>
      <c r="B6" s="13" t="s">
        <v>11</v>
      </c>
      <c r="C6" s="13"/>
      <c r="D6" s="13" t="s">
        <v>18</v>
      </c>
      <c r="E6" s="13" t="s">
        <v>19</v>
      </c>
      <c r="F6" s="13"/>
      <c r="G6" s="8" t="s">
        <v>20</v>
      </c>
      <c r="H6" s="9">
        <v>48.00000000000001</v>
      </c>
      <c r="I6" s="13"/>
    </row>
    <row r="7" spans="1:9" s="1" customFormat="1" ht="14.25">
      <c r="A7" s="13">
        <v>4</v>
      </c>
      <c r="B7" s="13" t="s">
        <v>21</v>
      </c>
      <c r="C7" s="13"/>
      <c r="D7" s="13" t="s">
        <v>22</v>
      </c>
      <c r="E7" s="13" t="s">
        <v>23</v>
      </c>
      <c r="F7" s="13" t="s">
        <v>24</v>
      </c>
      <c r="G7" s="8" t="s">
        <v>20</v>
      </c>
      <c r="H7" s="9">
        <f>2124.144+1770.12+4100.78</f>
        <v>7995.044</v>
      </c>
      <c r="I7" s="13" t="s">
        <v>25</v>
      </c>
    </row>
    <row r="8" spans="1:9" s="1" customFormat="1" ht="14.25">
      <c r="A8" s="13">
        <v>5</v>
      </c>
      <c r="B8" s="13" t="s">
        <v>28</v>
      </c>
      <c r="C8" s="13"/>
      <c r="D8" s="13" t="s">
        <v>22</v>
      </c>
      <c r="E8" s="13" t="s">
        <v>29</v>
      </c>
      <c r="F8" s="13" t="s">
        <v>24</v>
      </c>
      <c r="G8" s="8" t="s">
        <v>20</v>
      </c>
      <c r="H8" s="9">
        <f>1226.12+4131.36+3044.16</f>
        <v>8401.64</v>
      </c>
      <c r="I8" s="13" t="s">
        <v>30</v>
      </c>
    </row>
    <row r="9" spans="1:9" s="1" customFormat="1" ht="14.25">
      <c r="A9" s="13">
        <v>6</v>
      </c>
      <c r="B9" s="13" t="s">
        <v>31</v>
      </c>
      <c r="C9" s="13"/>
      <c r="D9" s="13" t="s">
        <v>32</v>
      </c>
      <c r="E9" s="13" t="s">
        <v>34</v>
      </c>
      <c r="F9" s="13" t="s">
        <v>24</v>
      </c>
      <c r="G9" s="8" t="s">
        <v>20</v>
      </c>
      <c r="H9" s="9">
        <v>11403.233999999999</v>
      </c>
      <c r="I9" s="13" t="s">
        <v>33</v>
      </c>
    </row>
    <row r="10" spans="1:9" s="1" customFormat="1" ht="14.25">
      <c r="A10" s="13">
        <v>7</v>
      </c>
      <c r="B10" s="13" t="s">
        <v>31</v>
      </c>
      <c r="C10" s="13"/>
      <c r="D10" s="13" t="s">
        <v>37</v>
      </c>
      <c r="E10" s="13" t="s">
        <v>38</v>
      </c>
      <c r="F10" s="13" t="s">
        <v>24</v>
      </c>
      <c r="G10" s="8" t="s">
        <v>20</v>
      </c>
      <c r="H10" s="9">
        <f>2784.768+1546.23</f>
        <v>4330.998</v>
      </c>
      <c r="I10" s="13" t="s">
        <v>39</v>
      </c>
    </row>
    <row r="11" spans="1:9" s="1" customFormat="1" ht="14.25">
      <c r="A11" s="13">
        <v>8</v>
      </c>
      <c r="B11" s="13" t="s">
        <v>31</v>
      </c>
      <c r="C11" s="13"/>
      <c r="D11" s="13" t="s">
        <v>37</v>
      </c>
      <c r="E11" s="13" t="s">
        <v>40</v>
      </c>
      <c r="F11" s="13" t="s">
        <v>24</v>
      </c>
      <c r="G11" s="8" t="s">
        <v>20</v>
      </c>
      <c r="H11" s="9">
        <f>821.58+381.84</f>
        <v>1203.42</v>
      </c>
      <c r="I11" s="13" t="s">
        <v>41</v>
      </c>
    </row>
    <row r="12" spans="1:9" s="1" customFormat="1" ht="14.25">
      <c r="A12" s="13">
        <v>9</v>
      </c>
      <c r="B12" s="13" t="s">
        <v>44</v>
      </c>
      <c r="C12" s="13"/>
      <c r="D12" s="13" t="s">
        <v>45</v>
      </c>
      <c r="E12" s="13" t="s">
        <v>46</v>
      </c>
      <c r="F12" s="13" t="s">
        <v>24</v>
      </c>
      <c r="G12" s="8" t="s">
        <v>20</v>
      </c>
      <c r="H12" s="9">
        <f>10078.47+811.34+2861.16</f>
        <v>13750.97</v>
      </c>
      <c r="I12" s="13" t="s">
        <v>47</v>
      </c>
    </row>
    <row r="13" spans="1:9" s="1" customFormat="1" ht="14.25">
      <c r="A13" s="13">
        <v>10</v>
      </c>
      <c r="B13" s="13" t="s">
        <v>48</v>
      </c>
      <c r="C13" s="13"/>
      <c r="D13" s="13" t="s">
        <v>50</v>
      </c>
      <c r="E13" s="13" t="s">
        <v>51</v>
      </c>
      <c r="F13" s="13" t="s">
        <v>24</v>
      </c>
      <c r="G13" s="8" t="s">
        <v>20</v>
      </c>
      <c r="H13" s="9">
        <f>93.8*2</f>
        <v>187.6</v>
      </c>
      <c r="I13" s="13" t="s">
        <v>52</v>
      </c>
    </row>
    <row r="14" spans="1:9" s="1" customFormat="1" ht="14.25">
      <c r="A14" s="13">
        <v>11</v>
      </c>
      <c r="B14" s="13" t="s">
        <v>44</v>
      </c>
      <c r="C14" s="13" t="s">
        <v>53</v>
      </c>
      <c r="D14" s="13" t="s">
        <v>54</v>
      </c>
      <c r="E14" s="13" t="s">
        <v>107</v>
      </c>
      <c r="F14" s="13" t="s">
        <v>24</v>
      </c>
      <c r="G14" s="8" t="s">
        <v>20</v>
      </c>
      <c r="H14" s="9">
        <v>985.3248</v>
      </c>
      <c r="I14" s="13" t="s">
        <v>52</v>
      </c>
    </row>
    <row r="15" spans="1:9" s="1" customFormat="1" ht="14.25">
      <c r="A15" s="13">
        <v>12</v>
      </c>
      <c r="B15" s="13" t="s">
        <v>44</v>
      </c>
      <c r="C15" s="13" t="s">
        <v>57</v>
      </c>
      <c r="D15" s="13" t="s">
        <v>37</v>
      </c>
      <c r="E15" s="13" t="s">
        <v>58</v>
      </c>
      <c r="F15" s="13" t="s">
        <v>24</v>
      </c>
      <c r="G15" s="8" t="s">
        <v>20</v>
      </c>
      <c r="H15" s="9">
        <f>233.324+110.51</f>
        <v>343.834</v>
      </c>
      <c r="I15" s="13" t="s">
        <v>52</v>
      </c>
    </row>
    <row r="16" spans="1:9" s="1" customFormat="1" ht="14.25">
      <c r="A16" s="13">
        <v>13</v>
      </c>
      <c r="B16" s="13" t="s">
        <v>60</v>
      </c>
      <c r="C16" s="13"/>
      <c r="D16" s="13" t="s">
        <v>61</v>
      </c>
      <c r="E16" s="8" t="s">
        <v>62</v>
      </c>
      <c r="F16" s="13"/>
      <c r="G16" s="8" t="s">
        <v>63</v>
      </c>
      <c r="H16" s="9">
        <f>2318.235+607.68+192.6</f>
        <v>3118.515</v>
      </c>
      <c r="I16" s="13" t="s">
        <v>47</v>
      </c>
    </row>
    <row r="17" spans="1:9" s="1" customFormat="1" ht="14.25">
      <c r="A17" s="13">
        <v>14</v>
      </c>
      <c r="B17" s="13" t="s">
        <v>60</v>
      </c>
      <c r="C17" s="13"/>
      <c r="D17" s="13" t="s">
        <v>64</v>
      </c>
      <c r="E17" s="13" t="s">
        <v>65</v>
      </c>
      <c r="F17" s="13"/>
      <c r="G17" s="8" t="s">
        <v>63</v>
      </c>
      <c r="H17" s="9">
        <v>30.78</v>
      </c>
      <c r="I17" s="13" t="s">
        <v>47</v>
      </c>
    </row>
    <row r="18" spans="1:9" s="1" customFormat="1" ht="14.25">
      <c r="A18" s="13">
        <v>15</v>
      </c>
      <c r="B18" s="13" t="s">
        <v>67</v>
      </c>
      <c r="C18" s="13"/>
      <c r="D18" s="13" t="s">
        <v>68</v>
      </c>
      <c r="E18" s="13" t="s">
        <v>69</v>
      </c>
      <c r="F18" s="13"/>
      <c r="G18" s="8" t="s">
        <v>63</v>
      </c>
      <c r="H18" s="9">
        <f>2318.235+607.68+192.6</f>
        <v>3118.515</v>
      </c>
      <c r="I18" s="13" t="s">
        <v>47</v>
      </c>
    </row>
    <row r="19" spans="1:9" s="1" customFormat="1" ht="14.25">
      <c r="A19" s="13">
        <v>16</v>
      </c>
      <c r="B19" s="13" t="s">
        <v>67</v>
      </c>
      <c r="C19" s="13"/>
      <c r="D19" s="13" t="s">
        <v>70</v>
      </c>
      <c r="E19" s="13"/>
      <c r="F19" s="13"/>
      <c r="G19" s="8" t="s">
        <v>63</v>
      </c>
      <c r="H19" s="9">
        <v>138.6</v>
      </c>
      <c r="I19" s="13" t="s">
        <v>30</v>
      </c>
    </row>
    <row r="20" spans="1:9" s="1" customFormat="1" ht="14.25">
      <c r="A20" s="13">
        <v>17</v>
      </c>
      <c r="B20" s="13" t="s">
        <v>67</v>
      </c>
      <c r="C20" s="13"/>
      <c r="D20" s="13" t="s">
        <v>72</v>
      </c>
      <c r="E20" s="13" t="s">
        <v>73</v>
      </c>
      <c r="F20" s="13"/>
      <c r="G20" s="8" t="s">
        <v>74</v>
      </c>
      <c r="H20" s="9">
        <v>766.88</v>
      </c>
      <c r="I20" s="13"/>
    </row>
    <row r="21" spans="1:9" s="1" customFormat="1" ht="14.25">
      <c r="A21" s="13">
        <v>18</v>
      </c>
      <c r="B21" s="13" t="s">
        <v>75</v>
      </c>
      <c r="C21" s="13"/>
      <c r="D21" s="13" t="s">
        <v>76</v>
      </c>
      <c r="E21" s="13"/>
      <c r="F21" s="13"/>
      <c r="G21" s="8" t="s">
        <v>63</v>
      </c>
      <c r="H21" s="9">
        <v>130.78999999999996</v>
      </c>
      <c r="I21" s="13" t="s">
        <v>47</v>
      </c>
    </row>
    <row r="22" spans="1:9" s="1" customFormat="1" ht="14.25">
      <c r="A22" s="13">
        <v>19</v>
      </c>
      <c r="B22" s="13" t="s">
        <v>77</v>
      </c>
      <c r="C22" s="13"/>
      <c r="D22" s="13" t="s">
        <v>78</v>
      </c>
      <c r="E22" s="13" t="s">
        <v>79</v>
      </c>
      <c r="F22" s="13"/>
      <c r="G22" s="8" t="s">
        <v>74</v>
      </c>
      <c r="H22" s="9">
        <v>165.8</v>
      </c>
      <c r="I22" s="13" t="s">
        <v>80</v>
      </c>
    </row>
    <row r="23" spans="1:9" s="1" customFormat="1" ht="14.25">
      <c r="A23" s="13">
        <v>20</v>
      </c>
      <c r="B23" s="13" t="s">
        <v>75</v>
      </c>
      <c r="C23" s="13"/>
      <c r="D23" s="13" t="s">
        <v>83</v>
      </c>
      <c r="E23" s="13" t="s">
        <v>84</v>
      </c>
      <c r="F23" s="13"/>
      <c r="G23" s="8" t="s">
        <v>14</v>
      </c>
      <c r="H23" s="9">
        <v>12</v>
      </c>
      <c r="I23" s="12"/>
    </row>
    <row r="24" spans="1:9" s="1" customFormat="1" ht="14.25">
      <c r="A24" s="13">
        <v>21</v>
      </c>
      <c r="B24" s="13" t="s">
        <v>91</v>
      </c>
      <c r="C24" s="13"/>
      <c r="D24" s="13" t="s">
        <v>92</v>
      </c>
      <c r="E24" s="13" t="s">
        <v>93</v>
      </c>
      <c r="F24" s="13"/>
      <c r="G24" s="8" t="s">
        <v>14</v>
      </c>
      <c r="H24" s="9">
        <v>132</v>
      </c>
      <c r="I24" s="12"/>
    </row>
    <row r="25" spans="1:9" s="1" customFormat="1" ht="14.25">
      <c r="A25" s="13">
        <v>22</v>
      </c>
      <c r="B25" s="13" t="s">
        <v>91</v>
      </c>
      <c r="C25" s="13"/>
      <c r="D25" s="13" t="s">
        <v>94</v>
      </c>
      <c r="E25" s="13" t="s">
        <v>93</v>
      </c>
      <c r="F25" s="13"/>
      <c r="G25" s="8" t="s">
        <v>14</v>
      </c>
      <c r="H25" s="9">
        <v>12</v>
      </c>
      <c r="I25" s="12"/>
    </row>
    <row r="26" spans="1:9" s="1" customFormat="1" ht="14.25">
      <c r="A26" s="13">
        <v>23</v>
      </c>
      <c r="B26" s="13" t="s">
        <v>91</v>
      </c>
      <c r="C26" s="13"/>
      <c r="D26" s="13" t="s">
        <v>95</v>
      </c>
      <c r="E26" s="13"/>
      <c r="F26" s="13"/>
      <c r="G26" s="8" t="s">
        <v>74</v>
      </c>
      <c r="H26" s="9">
        <v>134.59</v>
      </c>
      <c r="I26" s="13"/>
    </row>
    <row r="27" spans="1:9" s="1" customFormat="1" ht="14.25">
      <c r="A27" s="13">
        <v>24</v>
      </c>
      <c r="B27" s="13" t="s">
        <v>91</v>
      </c>
      <c r="C27" s="13"/>
      <c r="D27" s="13" t="s">
        <v>96</v>
      </c>
      <c r="E27" s="13" t="s">
        <v>97</v>
      </c>
      <c r="F27" s="13"/>
      <c r="G27" s="8" t="s">
        <v>74</v>
      </c>
      <c r="H27" s="9">
        <v>1304.4</v>
      </c>
      <c r="I27" s="13"/>
    </row>
    <row r="28" spans="1:9" s="1" customFormat="1" ht="14.25">
      <c r="A28" s="13">
        <v>25</v>
      </c>
      <c r="B28" s="13" t="s">
        <v>91</v>
      </c>
      <c r="C28" s="13"/>
      <c r="D28" s="13" t="s">
        <v>98</v>
      </c>
      <c r="E28" s="13" t="s">
        <v>99</v>
      </c>
      <c r="F28" s="13"/>
      <c r="G28" s="8" t="s">
        <v>74</v>
      </c>
      <c r="H28" s="9">
        <v>1344.4</v>
      </c>
      <c r="I28" s="13"/>
    </row>
    <row r="29" spans="1:9" s="1" customFormat="1" ht="14.25">
      <c r="A29" s="13">
        <v>26</v>
      </c>
      <c r="B29" s="13" t="s">
        <v>100</v>
      </c>
      <c r="C29" s="13"/>
      <c r="D29" s="13" t="s">
        <v>101</v>
      </c>
      <c r="E29" s="13" t="s">
        <v>102</v>
      </c>
      <c r="F29" s="13"/>
      <c r="G29" s="8" t="s">
        <v>74</v>
      </c>
      <c r="H29" s="9">
        <v>720</v>
      </c>
      <c r="I29" s="13"/>
    </row>
    <row r="30" spans="1:9" ht="18.75" customHeight="1">
      <c r="A30" s="17" t="s">
        <v>108</v>
      </c>
      <c r="B30" s="17"/>
      <c r="C30" s="17"/>
      <c r="D30" s="17"/>
      <c r="E30" s="17"/>
      <c r="F30" s="17"/>
      <c r="G30" s="17"/>
      <c r="H30" s="17"/>
      <c r="I30" s="14"/>
    </row>
  </sheetData>
  <sheetProtection/>
  <mergeCells count="3">
    <mergeCell ref="A2:I2"/>
    <mergeCell ref="A30:H30"/>
    <mergeCell ref="A1:B1"/>
  </mergeCells>
  <printOptions horizontalCentered="1" verticalCentered="1"/>
  <pageMargins left="0" right="0" top="0" bottom="0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2011-10-30T05:42:00Z</cp:lastPrinted>
  <dcterms:created xsi:type="dcterms:W3CDTF">1996-12-17T01:32:42Z</dcterms:created>
  <dcterms:modified xsi:type="dcterms:W3CDTF">2020-08-07T01:22:24Z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